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\Dropbox\Articles and books\1.In preparation\2020 SystReview+pseudometa_Standardized clinical validity assessment of male infertility genes\Gene Curation\64-DMRT1-NOA\"/>
    </mc:Choice>
  </mc:AlternateContent>
  <xr:revisionPtr revIDLastSave="0" documentId="13_ncr:1_{24EE780D-56FD-45E1-A6FC-09B7DC6055D6}" xr6:coauthVersionLast="45" xr6:coauthVersionMax="45" xr10:uidLastSave="{00000000-0000-0000-0000-000000000000}"/>
  <bookViews>
    <workbookView xWindow="1044" yWindow="3516" windowWidth="8856" windowHeight="4596" xr2:uid="{00000000-000D-0000-FFFF-FFFF00000000}"/>
  </bookViews>
  <sheets>
    <sheet name="Main scoring sheet" sheetId="1" r:id="rId1"/>
    <sheet name="List of variants curated" sheetId="2" r:id="rId2"/>
    <sheet name="Scores and classific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33" i="1"/>
  <c r="B12" i="1"/>
  <c r="B13" i="1" s="1"/>
  <c r="G33" i="1"/>
  <c r="G43" i="1"/>
  <c r="B15" i="1"/>
</calcChain>
</file>

<file path=xl/sharedStrings.xml><?xml version="1.0" encoding="utf-8"?>
<sst xmlns="http://schemas.openxmlformats.org/spreadsheetml/2006/main" count="274" uniqueCount="192">
  <si>
    <t>Reported inheritance</t>
  </si>
  <si>
    <t>Inheritance in animal models</t>
  </si>
  <si>
    <t>Answer</t>
  </si>
  <si>
    <t>Comments</t>
  </si>
  <si>
    <t>Conclusion inheritance</t>
  </si>
  <si>
    <t>Possible synonyms used for gene name</t>
  </si>
  <si>
    <t>Broad disease category</t>
  </si>
  <si>
    <t>Step 1: Inheritance information</t>
  </si>
  <si>
    <t>N/A</t>
  </si>
  <si>
    <t>Reference (PMID)</t>
  </si>
  <si>
    <t>Additional evidence</t>
  </si>
  <si>
    <t>Date of curation</t>
  </si>
  <si>
    <t>Options</t>
  </si>
  <si>
    <t>Autosomal recessive/Autosomal dominant/X-linked/Y-linked/Mitochondrial/De novo (autosomal recessive)/De novo (autosomal dominant/De novo (X-linked)/De novo (Y-linked)/Other (please specify)</t>
  </si>
  <si>
    <t>Pre-testicular/Testicular/Post-testicular</t>
  </si>
  <si>
    <t>Disease category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</si>
  <si>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</si>
  <si>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</si>
  <si>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Expected results semen analysis</t>
  </si>
  <si>
    <t>Normozoospermia/oligozoospermia/azoospermia/teratozoospermia/asthenozoospermia : specific details visible under light microscope</t>
  </si>
  <si>
    <t>Incidence</t>
  </si>
  <si>
    <t>Familial/sporadic</t>
  </si>
  <si>
    <t>Type of infertility</t>
  </si>
  <si>
    <t>Isolated infertility/Syndromic infertility/Endocrine disorder/Reproductive system disorder</t>
  </si>
  <si>
    <t>Expected results TESE</t>
  </si>
  <si>
    <t>Expected testicular phenotype</t>
  </si>
  <si>
    <t>Germ cell arrest/Hypospermatogenesis/Sertoli cell only/Tubular shadows</t>
  </si>
  <si>
    <t>Sperm/No sperm/Variable</t>
  </si>
  <si>
    <t>Step 2: Sequencing and variant information</t>
  </si>
  <si>
    <t>Type of genetic test used for first identification</t>
  </si>
  <si>
    <t>Points awarded</t>
  </si>
  <si>
    <t>1 pt: 1-2, 2 pt: 3-4, 3 pt: 5-9, 4 pt: 10-24 patients</t>
  </si>
  <si>
    <t>Information on scoring points</t>
  </si>
  <si>
    <t>Patients with de novo mutations described</t>
  </si>
  <si>
    <t>Highest LOD score in families described</t>
  </si>
  <si>
    <t>1 pt: AR disease with LOD score of &gt;3</t>
  </si>
  <si>
    <t>cDNA position</t>
  </si>
  <si>
    <t>Protein position</t>
  </si>
  <si>
    <t>Genomic position</t>
  </si>
  <si>
    <t>Total score</t>
  </si>
  <si>
    <t>1 pt: AD disease with significant excess of de novos</t>
  </si>
  <si>
    <t>Zygosity</t>
  </si>
  <si>
    <t>Number of variants classified as (likely) pathogenic (see variants curated tab)</t>
  </si>
  <si>
    <t>Identified in how many unrelated individuals</t>
  </si>
  <si>
    <t>Ethnicity of affected individuals</t>
  </si>
  <si>
    <t>Number of variants described consistent with inheritance pattern (see variants curated tab)</t>
  </si>
  <si>
    <t>Number of unrelated patients described consistent with inheritance pattern</t>
  </si>
  <si>
    <t>Step 3: Functional evidence</t>
  </si>
  <si>
    <t>Step 4: Additional phenotype information</t>
  </si>
  <si>
    <t>Gene is expressed in the correct (human) tissue/cell type</t>
  </si>
  <si>
    <t>1 pt function/expression consistent with disease</t>
  </si>
  <si>
    <t>1 pt physically interacts with gene characterized for same disease</t>
  </si>
  <si>
    <t>Gene physically interacts with gene characterized for same disease</t>
  </si>
  <si>
    <t>1 pt relevant pathology in vitro after similar genetic modification</t>
  </si>
  <si>
    <t>1 pt determination of mutational mechanism</t>
  </si>
  <si>
    <t>Determination of mutational mechanism</t>
  </si>
  <si>
    <t>1 pt gene function in vivo related to pathology of human disease</t>
  </si>
  <si>
    <t>1 pt phenotype and genotype match human disease</t>
  </si>
  <si>
    <t>Gene function in vivo related to pathology of human disease</t>
  </si>
  <si>
    <t>Phenotype and genotype match human disease</t>
  </si>
  <si>
    <t>Moderate</t>
  </si>
  <si>
    <t>References describing patients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</si>
  <si>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</si>
  <si>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Basic information</t>
  </si>
  <si>
    <t>No evidence</t>
  </si>
  <si>
    <t>Limited</t>
  </si>
  <si>
    <t>Strong</t>
  </si>
  <si>
    <t>Definitive</t>
  </si>
  <si>
    <t>Name of defect and OMIM ID/phenotypic series</t>
  </si>
  <si>
    <t>Please specify e.g. pLi or LOEUF scores, https://wwwfbm.unil.ch/domino/ etc.</t>
  </si>
  <si>
    <t>Sequencing variant information</t>
  </si>
  <si>
    <t>Number of independent publications reporting independent individuals with VUS or (likely) pathogenic variants</t>
  </si>
  <si>
    <t>Please specify</t>
  </si>
  <si>
    <t>Disease models used</t>
  </si>
  <si>
    <t>Female infertility described</t>
  </si>
  <si>
    <t>Comorbidities described</t>
  </si>
  <si>
    <t>1 pt per publication (max score = 3)</t>
  </si>
  <si>
    <t>1 pt per VLP or mutation (max score = 4)</t>
  </si>
  <si>
    <t>Other comments</t>
  </si>
  <si>
    <t>Preferably use http://conradlab.shinyapps.io/HISTA. GTEX, Protein Atlas and individual studies may also be used</t>
  </si>
  <si>
    <t>Preferably use STRING with a list of genes with known link to male infertility (see PMID: 30865283 Supplementary Table SIV)</t>
  </si>
  <si>
    <t>1 point for mammalian models and 0.5 points for non-mammalian models. 3 non-mammalian models or more allows for 1 point</t>
  </si>
  <si>
    <t>Only include patients with VUS or higher</t>
  </si>
  <si>
    <t>Only count replication studies, the first publication does NOT count (e.g. 2 publiations for 1 GDR = 1 point)</t>
  </si>
  <si>
    <t>Extra info</t>
  </si>
  <si>
    <t xml:space="preserve">Curated phenotype </t>
  </si>
  <si>
    <t>Full name including OMIM disease ID or OMIM Phenotype series ID</t>
  </si>
  <si>
    <t>Curated gene</t>
  </si>
  <si>
    <t>HUGO approved gene name</t>
  </si>
  <si>
    <t>Alternative names used in literature</t>
  </si>
  <si>
    <t>Answer reviewer 1</t>
  </si>
  <si>
    <t>Answer reviewer 2</t>
  </si>
  <si>
    <t>Assessor code reviewer 1</t>
  </si>
  <si>
    <t>Assessor code reviewer 2</t>
  </si>
  <si>
    <t>Clinical validity score reviewer 1</t>
  </si>
  <si>
    <t>Clinical validity score reviewer 2</t>
  </si>
  <si>
    <t>Points awarded reviewer 1</t>
  </si>
  <si>
    <t>Points awarded reviewer 2</t>
  </si>
  <si>
    <t>ACMG classification reviewer 1</t>
  </si>
  <si>
    <t>ACMG classification reviewer 2</t>
  </si>
  <si>
    <t>Clinical validity score difference between reviewers</t>
  </si>
  <si>
    <t>Clinical validity status</t>
  </si>
  <si>
    <t>Final clinical validity classification (see Tab scores and classifications)</t>
  </si>
  <si>
    <t>Summary clinical validity assessment</t>
  </si>
  <si>
    <t>Final clinical validity score (average)</t>
  </si>
  <si>
    <t>Max allowed difference in score between reviewers is 1</t>
  </si>
  <si>
    <t>ART outcome: IVF</t>
  </si>
  <si>
    <t>ART outcome: ICSI</t>
  </si>
  <si>
    <t>Clinical details of the patient (if described)</t>
  </si>
  <si>
    <t>Please specify (1-2 sentences max)</t>
  </si>
  <si>
    <t>RC</t>
  </si>
  <si>
    <t>RG</t>
  </si>
  <si>
    <t>Oct 1, 2020</t>
  </si>
  <si>
    <t>DMRT1</t>
  </si>
  <si>
    <t>DMT1</t>
  </si>
  <si>
    <t>Non-obstructive azoospermia; OMIM:NA(PS258150) and cryptozoospermia</t>
  </si>
  <si>
    <t>26139570; 24934491; 31479588</t>
  </si>
  <si>
    <t>No DMRT1 coding variants or reported in males or genotype information not provided: 26260363, 25529318, 27711951, 23555275, 21340164</t>
  </si>
  <si>
    <t>Sporadic</t>
  </si>
  <si>
    <t>Autosomal dominant</t>
  </si>
  <si>
    <t>Autosomal recessive</t>
  </si>
  <si>
    <t>Very likely dominant (DOMINO);  pLI = 0.74; LOEUF=0.48</t>
  </si>
  <si>
    <t>The data collectively imply DMRT1 is AD in humans but possiblly AR in mice</t>
  </si>
  <si>
    <t>Sanger gene sequencing; WES</t>
  </si>
  <si>
    <t>n/a</t>
  </si>
  <si>
    <t>yes</t>
  </si>
  <si>
    <t>no</t>
  </si>
  <si>
    <t>yes, LoF</t>
  </si>
  <si>
    <t>mouse</t>
  </si>
  <si>
    <t>GTEx, HISTA scRNAseq</t>
  </si>
  <si>
    <t>STRING</t>
  </si>
  <si>
    <t>Testis-specific, foundin spermatogonia</t>
  </si>
  <si>
    <t>Interacts with multiple genes of DSD: SOX3, SOX9, NR5A1, CYP17A1, CYO19A1 etc</t>
  </si>
  <si>
    <t>Reproductive phenotype only observed in homozygous KO mice, whereas AD is ascribed to human DMRT1</t>
  </si>
  <si>
    <t>Isolated infertility</t>
  </si>
  <si>
    <t>Testicular</t>
  </si>
  <si>
    <t>Sertoli cell-only syndrome/Pre-meiotic arrest/Meiotic arrest</t>
  </si>
  <si>
    <t>Azoospermia</t>
  </si>
  <si>
    <t>Germ cell arrest/Sertoli cell only</t>
  </si>
  <si>
    <t>No sperm</t>
  </si>
  <si>
    <t>No</t>
  </si>
  <si>
    <t>Reduced testicular volume</t>
  </si>
  <si>
    <t>Array</t>
  </si>
  <si>
    <t>6+1</t>
  </si>
  <si>
    <t>1+0</t>
  </si>
  <si>
    <t xml:space="preserve">1+1 </t>
  </si>
  <si>
    <t>Yes (Testis especific, differentiating spermatogonia)</t>
  </si>
  <si>
    <t>Yes, AMH, FOXL2, SOX9, SOX3, etc</t>
  </si>
  <si>
    <t>ND</t>
  </si>
  <si>
    <t>Yes</t>
  </si>
  <si>
    <t>Mice</t>
  </si>
  <si>
    <t>Non-obstructive azoospermia; OMIM:NA(PS258150)</t>
  </si>
  <si>
    <t>SCO</t>
  </si>
  <si>
    <t>c.671A&gt;G</t>
  </si>
  <si>
    <t>chr9:841616-841620</t>
  </si>
  <si>
    <t>c.-223_-219CGAAA&gt;T</t>
  </si>
  <si>
    <t>Heterozygous</t>
  </si>
  <si>
    <t>Uncertain significance</t>
  </si>
  <si>
    <t>Portugal</t>
  </si>
  <si>
    <t>PM2, PS4</t>
  </si>
  <si>
    <t>chr9:842051</t>
  </si>
  <si>
    <t>NM_021951(DMRT1):c.213G&gt;A</t>
  </si>
  <si>
    <t>p.P71P</t>
  </si>
  <si>
    <t>rs376518776; PM2</t>
  </si>
  <si>
    <t>chr9:841785</t>
  </si>
  <si>
    <t>c. -54C&gt;T</t>
  </si>
  <si>
    <t>rs144122237; PM2</t>
  </si>
  <si>
    <t>c.354+38_insG</t>
  </si>
  <si>
    <t>PM2</t>
  </si>
  <si>
    <t>chr9:841970C&gt;T</t>
  </si>
  <si>
    <t>c.132C&gt;T</t>
  </si>
  <si>
    <t>p.Gly44Gly</t>
  </si>
  <si>
    <t>Likely pathogenic</t>
  </si>
  <si>
    <t>Non-German, caucasian</t>
  </si>
  <si>
    <t>chr9:894044A&gt;G</t>
  </si>
  <si>
    <t>p.Asn224Ser</t>
  </si>
  <si>
    <t>Non-German, caucasian; Brazilian</t>
  </si>
  <si>
    <t>24934491, 31479588</t>
  </si>
  <si>
    <t>PP3, PS4</t>
  </si>
  <si>
    <t>chr9:968008G&gt;C</t>
  </si>
  <si>
    <t>c.991G&gt;C</t>
  </si>
  <si>
    <t>p.Asp331His</t>
  </si>
  <si>
    <t>German</t>
  </si>
  <si>
    <t>seen in control; PP2, PP3</t>
  </si>
  <si>
    <t>chr9:894156C&gt;T</t>
  </si>
  <si>
    <t>c.783C&gt;T</t>
  </si>
  <si>
    <t>p.Pro261Pro</t>
  </si>
  <si>
    <t>Likely benign</t>
  </si>
  <si>
    <t>seen in control; BP4, BP7</t>
  </si>
  <si>
    <t>Agreement</t>
  </si>
  <si>
    <t>No significant</t>
  </si>
  <si>
    <t>Present on autosomal (Chr9). Domino: Very likely dominant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</si>
</sst>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28" zoomScale="80" zoomScaleNormal="80" workbookViewId="0">
      <selection activeCell="B22" sqref="B22"/>
    </sheetView>
  </sheetViews>
  <sheetFormatPr defaultColWidth="9.21875" defaultRowHeight="14.4" x14ac:dyDescent="0.3"/>
  <cols>
    <col min="1" max="1" width="85" style="2" customWidth="1"/>
    <col min="2" max="4" width="22.21875" style="2" customWidth="1"/>
    <col min="5" max="5" width="20.44140625" style="2" customWidth="1"/>
    <col min="6" max="6" width="47.21875" style="2" customWidth="1"/>
    <col min="7" max="8" width="23.77734375" style="2" customWidth="1"/>
    <col min="9" max="9" width="11.21875" style="2" customWidth="1"/>
    <col min="10" max="16384" width="9.21875" style="2"/>
  </cols>
  <sheetData>
    <row r="1" spans="1:3" s="4" customFormat="1" x14ac:dyDescent="0.3">
      <c r="A1" s="4" t="s">
        <v>63</v>
      </c>
      <c r="B1" s="4" t="s">
        <v>2</v>
      </c>
      <c r="C1" s="4" t="s">
        <v>84</v>
      </c>
    </row>
    <row r="2" spans="1:3" x14ac:dyDescent="0.3">
      <c r="A2" s="17" t="s">
        <v>92</v>
      </c>
      <c r="B2" s="2" t="s">
        <v>110</v>
      </c>
    </row>
    <row r="3" spans="1:3" x14ac:dyDescent="0.3">
      <c r="A3" s="17" t="s">
        <v>93</v>
      </c>
      <c r="B3" s="2" t="s">
        <v>111</v>
      </c>
    </row>
    <row r="4" spans="1:3" x14ac:dyDescent="0.3">
      <c r="A4" s="17" t="s">
        <v>11</v>
      </c>
      <c r="B4" s="18" t="s">
        <v>112</v>
      </c>
      <c r="C4" s="10"/>
    </row>
    <row r="5" spans="1:3" x14ac:dyDescent="0.3">
      <c r="A5" s="17" t="s">
        <v>87</v>
      </c>
      <c r="B5" s="8" t="s">
        <v>113</v>
      </c>
      <c r="C5" s="8" t="s">
        <v>88</v>
      </c>
    </row>
    <row r="6" spans="1:3" x14ac:dyDescent="0.3">
      <c r="A6" s="17" t="s">
        <v>5</v>
      </c>
      <c r="B6" s="2" t="s">
        <v>114</v>
      </c>
      <c r="C6" s="8" t="s">
        <v>89</v>
      </c>
    </row>
    <row r="7" spans="1:3" x14ac:dyDescent="0.3">
      <c r="A7" s="17" t="s">
        <v>85</v>
      </c>
      <c r="B7" s="2" t="s">
        <v>115</v>
      </c>
      <c r="C7" s="8" t="s">
        <v>86</v>
      </c>
    </row>
    <row r="8" spans="1:3" x14ac:dyDescent="0.3">
      <c r="A8" s="17" t="s">
        <v>61</v>
      </c>
      <c r="B8" s="2" t="s">
        <v>116</v>
      </c>
      <c r="C8" s="2" t="s">
        <v>117</v>
      </c>
    </row>
    <row r="9" spans="1:3" x14ac:dyDescent="0.3">
      <c r="A9" s="17"/>
    </row>
    <row r="10" spans="1:3" s="4" customFormat="1" x14ac:dyDescent="0.3">
      <c r="A10" s="4" t="s">
        <v>103</v>
      </c>
    </row>
    <row r="11" spans="1:3" x14ac:dyDescent="0.3">
      <c r="A11" s="17" t="s">
        <v>94</v>
      </c>
      <c r="B11" s="2">
        <v>10</v>
      </c>
    </row>
    <row r="12" spans="1:3" x14ac:dyDescent="0.3">
      <c r="A12" s="17" t="s">
        <v>95</v>
      </c>
      <c r="B12" s="2">
        <f>H33+H43</f>
        <v>10</v>
      </c>
    </row>
    <row r="13" spans="1:3" x14ac:dyDescent="0.3">
      <c r="A13" s="17" t="s">
        <v>100</v>
      </c>
      <c r="B13" s="2">
        <f>ABS(B11-B12)</f>
        <v>0</v>
      </c>
    </row>
    <row r="14" spans="1:3" x14ac:dyDescent="0.3">
      <c r="A14" s="17" t="s">
        <v>101</v>
      </c>
      <c r="B14" s="2" t="s">
        <v>189</v>
      </c>
      <c r="C14" s="8" t="s">
        <v>105</v>
      </c>
    </row>
    <row r="15" spans="1:3" s="12" customFormat="1" x14ac:dyDescent="0.3">
      <c r="A15" s="12" t="s">
        <v>104</v>
      </c>
      <c r="B15" s="12">
        <f>AVERAGE(B11:B12)</f>
        <v>10</v>
      </c>
    </row>
    <row r="16" spans="1:3" s="12" customFormat="1" x14ac:dyDescent="0.3">
      <c r="A16" s="12" t="s">
        <v>102</v>
      </c>
      <c r="B16" s="12" t="s">
        <v>60</v>
      </c>
    </row>
    <row r="18" spans="1:9" s="11" customFormat="1" x14ac:dyDescent="0.3">
      <c r="A18" s="4" t="s">
        <v>7</v>
      </c>
      <c r="B18" s="4" t="s">
        <v>90</v>
      </c>
      <c r="C18" s="4" t="s">
        <v>91</v>
      </c>
      <c r="D18" s="4" t="s">
        <v>12</v>
      </c>
      <c r="E18" s="4" t="s">
        <v>9</v>
      </c>
      <c r="F18" s="4" t="s">
        <v>3</v>
      </c>
    </row>
    <row r="19" spans="1:9" s="5" customFormat="1" x14ac:dyDescent="0.3">
      <c r="A19" s="5" t="s">
        <v>20</v>
      </c>
      <c r="B19" s="5" t="s">
        <v>118</v>
      </c>
      <c r="C19" s="22" t="s">
        <v>118</v>
      </c>
      <c r="D19" s="7" t="s">
        <v>21</v>
      </c>
    </row>
    <row r="20" spans="1:9" x14ac:dyDescent="0.3">
      <c r="A20" s="2" t="s">
        <v>0</v>
      </c>
      <c r="B20" s="2" t="s">
        <v>119</v>
      </c>
      <c r="C20" s="1" t="s">
        <v>119</v>
      </c>
      <c r="D20" s="8" t="s">
        <v>13</v>
      </c>
      <c r="E20" s="5"/>
    </row>
    <row r="21" spans="1:9" x14ac:dyDescent="0.3">
      <c r="A21" s="2" t="s">
        <v>1</v>
      </c>
      <c r="B21" s="21" t="s">
        <v>120</v>
      </c>
      <c r="C21" s="1" t="s">
        <v>119</v>
      </c>
      <c r="D21" s="8" t="s">
        <v>13</v>
      </c>
    </row>
    <row r="22" spans="1:9" x14ac:dyDescent="0.3">
      <c r="A22" s="2" t="s">
        <v>10</v>
      </c>
      <c r="B22" s="3" t="s">
        <v>121</v>
      </c>
      <c r="C22" s="1" t="s">
        <v>191</v>
      </c>
      <c r="D22" s="9" t="s">
        <v>69</v>
      </c>
    </row>
    <row r="23" spans="1:9" s="12" customFormat="1" x14ac:dyDescent="0.3">
      <c r="A23" s="12" t="s">
        <v>4</v>
      </c>
      <c r="B23" s="12" t="s">
        <v>119</v>
      </c>
      <c r="C23" s="23" t="s">
        <v>119</v>
      </c>
      <c r="D23" s="13"/>
      <c r="F23" s="13" t="s">
        <v>122</v>
      </c>
    </row>
    <row r="25" spans="1:9" s="4" customFormat="1" x14ac:dyDescent="0.3">
      <c r="A25" s="4" t="s">
        <v>28</v>
      </c>
      <c r="B25" s="4" t="s">
        <v>90</v>
      </c>
      <c r="C25" s="4" t="s">
        <v>91</v>
      </c>
      <c r="D25" s="4" t="s">
        <v>9</v>
      </c>
      <c r="E25" s="4" t="s">
        <v>3</v>
      </c>
      <c r="F25" s="4" t="s">
        <v>32</v>
      </c>
      <c r="G25" s="4" t="s">
        <v>96</v>
      </c>
      <c r="H25" s="4" t="s">
        <v>97</v>
      </c>
      <c r="I25" s="4" t="s">
        <v>84</v>
      </c>
    </row>
    <row r="26" spans="1:9" x14ac:dyDescent="0.3">
      <c r="A26" s="2" t="s">
        <v>29</v>
      </c>
      <c r="B26" s="2" t="s">
        <v>123</v>
      </c>
      <c r="C26" s="2" t="s">
        <v>142</v>
      </c>
      <c r="D26" s="2" t="s">
        <v>116</v>
      </c>
      <c r="F26" s="2" t="s">
        <v>8</v>
      </c>
    </row>
    <row r="27" spans="1:9" x14ac:dyDescent="0.3">
      <c r="A27" s="2" t="s">
        <v>46</v>
      </c>
      <c r="B27" s="2">
        <v>9</v>
      </c>
      <c r="C27" s="2" t="s">
        <v>143</v>
      </c>
      <c r="D27" s="2" t="s">
        <v>116</v>
      </c>
      <c r="F27" s="2" t="s">
        <v>31</v>
      </c>
      <c r="G27" s="2">
        <v>3</v>
      </c>
      <c r="H27" s="2">
        <v>3</v>
      </c>
      <c r="I27" s="8" t="s">
        <v>82</v>
      </c>
    </row>
    <row r="28" spans="1:9" x14ac:dyDescent="0.3">
      <c r="A28" s="2" t="s">
        <v>33</v>
      </c>
      <c r="B28" s="2">
        <v>0</v>
      </c>
      <c r="C28" s="2">
        <v>0</v>
      </c>
      <c r="F28" s="2" t="s">
        <v>40</v>
      </c>
      <c r="G28" s="2">
        <v>0</v>
      </c>
      <c r="H28" s="2">
        <v>0</v>
      </c>
    </row>
    <row r="29" spans="1:9" x14ac:dyDescent="0.3">
      <c r="A29" s="2" t="s">
        <v>34</v>
      </c>
      <c r="B29" s="2" t="s">
        <v>124</v>
      </c>
      <c r="C29" s="2">
        <v>0</v>
      </c>
      <c r="F29" s="2" t="s">
        <v>35</v>
      </c>
      <c r="G29" s="2">
        <v>0</v>
      </c>
      <c r="H29" s="2">
        <v>0</v>
      </c>
    </row>
    <row r="30" spans="1:9" x14ac:dyDescent="0.3">
      <c r="A30" s="2" t="s">
        <v>45</v>
      </c>
      <c r="B30" s="2">
        <v>7</v>
      </c>
      <c r="C30" s="2" t="s">
        <v>143</v>
      </c>
      <c r="D30" s="2" t="s">
        <v>116</v>
      </c>
      <c r="F30" s="2" t="s">
        <v>8</v>
      </c>
      <c r="H30" s="2">
        <v>0</v>
      </c>
    </row>
    <row r="31" spans="1:9" x14ac:dyDescent="0.3">
      <c r="A31" s="2" t="s">
        <v>42</v>
      </c>
      <c r="B31" s="2">
        <v>1</v>
      </c>
      <c r="C31" s="2" t="s">
        <v>144</v>
      </c>
      <c r="D31" s="2">
        <v>24934491</v>
      </c>
      <c r="F31" s="2" t="s">
        <v>77</v>
      </c>
      <c r="G31" s="2">
        <v>1</v>
      </c>
      <c r="H31" s="2">
        <v>1</v>
      </c>
    </row>
    <row r="32" spans="1:9" x14ac:dyDescent="0.3">
      <c r="A32" s="2" t="s">
        <v>71</v>
      </c>
      <c r="B32" s="2">
        <v>2</v>
      </c>
      <c r="C32" s="2" t="s">
        <v>145</v>
      </c>
      <c r="D32" s="2" t="s">
        <v>116</v>
      </c>
      <c r="F32" s="2" t="s">
        <v>76</v>
      </c>
      <c r="G32" s="2">
        <v>2</v>
      </c>
      <c r="H32" s="2">
        <v>2</v>
      </c>
      <c r="I32" s="8" t="s">
        <v>83</v>
      </c>
    </row>
    <row r="33" spans="1:9" s="14" customFormat="1" x14ac:dyDescent="0.3">
      <c r="F33" s="12" t="s">
        <v>39</v>
      </c>
      <c r="G33" s="12">
        <f>SUM(G27:G32)</f>
        <v>6</v>
      </c>
      <c r="H33" s="12">
        <f>SUM(H27:H32)</f>
        <v>6</v>
      </c>
    </row>
    <row r="35" spans="1:9" s="11" customFormat="1" x14ac:dyDescent="0.3">
      <c r="A35" s="4" t="s">
        <v>47</v>
      </c>
      <c r="B35" s="4" t="s">
        <v>90</v>
      </c>
      <c r="C35" s="4" t="s">
        <v>91</v>
      </c>
      <c r="D35" s="4" t="s">
        <v>9</v>
      </c>
      <c r="E35" s="4" t="s">
        <v>3</v>
      </c>
      <c r="F35" s="4" t="s">
        <v>32</v>
      </c>
      <c r="G35" s="4" t="s">
        <v>30</v>
      </c>
      <c r="H35" s="4"/>
      <c r="I35" s="4" t="s">
        <v>84</v>
      </c>
    </row>
    <row r="36" spans="1:9" x14ac:dyDescent="0.3">
      <c r="A36" s="2" t="s">
        <v>49</v>
      </c>
      <c r="B36" s="2" t="s">
        <v>125</v>
      </c>
      <c r="C36" s="2" t="s">
        <v>146</v>
      </c>
      <c r="D36" s="2" t="s">
        <v>129</v>
      </c>
      <c r="E36" s="2" t="s">
        <v>131</v>
      </c>
      <c r="F36" s="2" t="s">
        <v>50</v>
      </c>
      <c r="G36" s="2">
        <v>1</v>
      </c>
      <c r="H36" s="2">
        <v>1</v>
      </c>
      <c r="I36" s="8" t="s">
        <v>79</v>
      </c>
    </row>
    <row r="37" spans="1:9" x14ac:dyDescent="0.3">
      <c r="A37" s="2" t="s">
        <v>52</v>
      </c>
      <c r="B37" s="2" t="s">
        <v>125</v>
      </c>
      <c r="C37" s="2" t="s">
        <v>147</v>
      </c>
      <c r="D37" s="2" t="s">
        <v>130</v>
      </c>
      <c r="E37" s="2" t="s">
        <v>132</v>
      </c>
      <c r="F37" s="2" t="s">
        <v>51</v>
      </c>
      <c r="G37" s="2">
        <v>1</v>
      </c>
      <c r="H37" s="2">
        <v>1</v>
      </c>
      <c r="I37" s="8" t="s">
        <v>80</v>
      </c>
    </row>
    <row r="38" spans="1:9" x14ac:dyDescent="0.3">
      <c r="A38" s="2" t="s">
        <v>62</v>
      </c>
      <c r="B38" s="2" t="s">
        <v>126</v>
      </c>
      <c r="C38" s="2" t="s">
        <v>148</v>
      </c>
      <c r="F38" s="2" t="s">
        <v>53</v>
      </c>
      <c r="G38" s="2">
        <v>0</v>
      </c>
      <c r="H38" s="2">
        <v>0</v>
      </c>
    </row>
    <row r="39" spans="1:9" x14ac:dyDescent="0.3">
      <c r="A39" s="2" t="s">
        <v>55</v>
      </c>
      <c r="B39" s="2" t="s">
        <v>127</v>
      </c>
      <c r="C39" s="2" t="s">
        <v>148</v>
      </c>
      <c r="D39" s="2" t="s">
        <v>116</v>
      </c>
      <c r="F39" s="2" t="s">
        <v>54</v>
      </c>
      <c r="G39" s="2">
        <v>1</v>
      </c>
      <c r="H39" s="2">
        <v>0</v>
      </c>
    </row>
    <row r="40" spans="1:9" x14ac:dyDescent="0.3">
      <c r="A40" s="2" t="s">
        <v>58</v>
      </c>
      <c r="B40" s="2" t="s">
        <v>125</v>
      </c>
      <c r="C40" s="2" t="s">
        <v>149</v>
      </c>
      <c r="D40" s="2">
        <v>11040213</v>
      </c>
      <c r="F40" s="2" t="s">
        <v>56</v>
      </c>
      <c r="G40" s="2">
        <v>1</v>
      </c>
      <c r="H40" s="2">
        <v>1</v>
      </c>
      <c r="I40" s="8" t="s">
        <v>81</v>
      </c>
    </row>
    <row r="41" spans="1:9" x14ac:dyDescent="0.3">
      <c r="A41" s="2" t="s">
        <v>59</v>
      </c>
      <c r="B41" s="2" t="s">
        <v>126</v>
      </c>
      <c r="C41" s="2" t="s">
        <v>149</v>
      </c>
      <c r="D41" s="2">
        <v>11040213</v>
      </c>
      <c r="E41" s="2" t="s">
        <v>133</v>
      </c>
      <c r="F41" s="2" t="s">
        <v>57</v>
      </c>
      <c r="G41" s="2">
        <v>0</v>
      </c>
      <c r="H41" s="2">
        <v>1</v>
      </c>
      <c r="I41" s="8" t="s">
        <v>81</v>
      </c>
    </row>
    <row r="42" spans="1:9" x14ac:dyDescent="0.3">
      <c r="A42" s="2" t="s">
        <v>73</v>
      </c>
      <c r="B42" s="2" t="s">
        <v>128</v>
      </c>
      <c r="C42" s="2" t="s">
        <v>150</v>
      </c>
      <c r="D42" s="2">
        <v>11040213</v>
      </c>
      <c r="F42" s="2" t="s">
        <v>8</v>
      </c>
    </row>
    <row r="43" spans="1:9" s="14" customFormat="1" x14ac:dyDescent="0.3">
      <c r="F43" s="12" t="s">
        <v>39</v>
      </c>
      <c r="G43" s="12">
        <f>SUM(G36:G41)</f>
        <v>4</v>
      </c>
      <c r="H43" s="12">
        <f>SUM(H36:H41)</f>
        <v>4</v>
      </c>
    </row>
    <row r="45" spans="1:9" s="4" customFormat="1" x14ac:dyDescent="0.3">
      <c r="A45" s="4" t="s">
        <v>48</v>
      </c>
      <c r="B45" s="4" t="s">
        <v>90</v>
      </c>
      <c r="C45" s="4" t="s">
        <v>91</v>
      </c>
      <c r="D45" s="4" t="s">
        <v>12</v>
      </c>
      <c r="E45" s="4" t="s">
        <v>9</v>
      </c>
      <c r="F45" s="4" t="s">
        <v>3</v>
      </c>
    </row>
    <row r="46" spans="1:9" x14ac:dyDescent="0.3">
      <c r="A46" s="2" t="s">
        <v>22</v>
      </c>
      <c r="B46" s="2" t="s">
        <v>134</v>
      </c>
      <c r="C46" s="2" t="s">
        <v>134</v>
      </c>
      <c r="D46" s="8" t="s">
        <v>23</v>
      </c>
    </row>
    <row r="47" spans="1:9" x14ac:dyDescent="0.3">
      <c r="A47" s="2" t="s">
        <v>6</v>
      </c>
      <c r="B47" s="2" t="s">
        <v>135</v>
      </c>
      <c r="C47" s="2" t="s">
        <v>135</v>
      </c>
      <c r="D47" s="8" t="s">
        <v>14</v>
      </c>
    </row>
    <row r="48" spans="1:9" x14ac:dyDescent="0.3">
      <c r="A48" s="2" t="s">
        <v>15</v>
      </c>
      <c r="B48" s="2" t="s">
        <v>136</v>
      </c>
      <c r="C48" s="2" t="s">
        <v>136</v>
      </c>
      <c r="D48" s="8" t="s">
        <v>16</v>
      </c>
    </row>
    <row r="49" spans="1:4" x14ac:dyDescent="0.3">
      <c r="A49" s="2" t="s">
        <v>17</v>
      </c>
      <c r="B49" s="2" t="s">
        <v>115</v>
      </c>
      <c r="C49" s="2" t="s">
        <v>151</v>
      </c>
      <c r="D49" s="8" t="s">
        <v>68</v>
      </c>
    </row>
    <row r="50" spans="1:4" x14ac:dyDescent="0.3">
      <c r="A50" s="2" t="s">
        <v>18</v>
      </c>
      <c r="B50" s="2" t="s">
        <v>137</v>
      </c>
      <c r="C50" s="2" t="s">
        <v>137</v>
      </c>
      <c r="D50" s="8" t="s">
        <v>19</v>
      </c>
    </row>
    <row r="51" spans="1:4" x14ac:dyDescent="0.3">
      <c r="A51" s="2" t="s">
        <v>25</v>
      </c>
      <c r="B51" s="2" t="s">
        <v>138</v>
      </c>
      <c r="C51" s="2" t="s">
        <v>152</v>
      </c>
      <c r="D51" s="8" t="s">
        <v>26</v>
      </c>
    </row>
    <row r="52" spans="1:4" x14ac:dyDescent="0.3">
      <c r="A52" s="2" t="s">
        <v>24</v>
      </c>
      <c r="B52" s="2" t="s">
        <v>139</v>
      </c>
      <c r="C52" s="2" t="s">
        <v>139</v>
      </c>
      <c r="D52" s="8" t="s">
        <v>27</v>
      </c>
    </row>
    <row r="53" spans="1:4" s="1" customFormat="1" x14ac:dyDescent="0.3">
      <c r="A53" s="1" t="s">
        <v>106</v>
      </c>
      <c r="B53" s="2" t="s">
        <v>124</v>
      </c>
      <c r="C53" s="2" t="s">
        <v>148</v>
      </c>
    </row>
    <row r="54" spans="1:4" s="1" customFormat="1" x14ac:dyDescent="0.3">
      <c r="A54" s="1" t="s">
        <v>107</v>
      </c>
      <c r="B54" s="2" t="s">
        <v>124</v>
      </c>
      <c r="C54" s="2" t="s">
        <v>148</v>
      </c>
    </row>
    <row r="55" spans="1:4" s="1" customFormat="1" x14ac:dyDescent="0.3">
      <c r="A55" s="1" t="s">
        <v>74</v>
      </c>
      <c r="B55" s="2" t="s">
        <v>140</v>
      </c>
      <c r="C55" s="2" t="s">
        <v>148</v>
      </c>
    </row>
    <row r="56" spans="1:4" s="1" customFormat="1" x14ac:dyDescent="0.3">
      <c r="A56" s="1" t="s">
        <v>75</v>
      </c>
      <c r="B56" s="2" t="s">
        <v>124</v>
      </c>
      <c r="C56" s="2" t="s">
        <v>148</v>
      </c>
    </row>
    <row r="57" spans="1:4" s="1" customFormat="1" x14ac:dyDescent="0.3">
      <c r="A57" s="1" t="s">
        <v>78</v>
      </c>
      <c r="B57" s="2"/>
      <c r="C57" s="20" t="s">
        <v>72</v>
      </c>
    </row>
    <row r="58" spans="1:4" s="1" customFormat="1" x14ac:dyDescent="0.3">
      <c r="A58" s="1" t="s">
        <v>108</v>
      </c>
      <c r="B58" s="2" t="s">
        <v>141</v>
      </c>
      <c r="C58" s="20" t="s">
        <v>109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topLeftCell="E1" workbookViewId="0">
      <selection activeCell="A3" sqref="A3:I10"/>
    </sheetView>
  </sheetViews>
  <sheetFormatPr defaultRowHeight="14.4" x14ac:dyDescent="0.3"/>
  <cols>
    <col min="1" max="1" width="38.77734375" bestFit="1" customWidth="1"/>
    <col min="2" max="2" width="30.5546875" bestFit="1" customWidth="1"/>
    <col min="3" max="3" width="15.44140625" bestFit="1" customWidth="1"/>
    <col min="4" max="4" width="12.21875" bestFit="1" customWidth="1"/>
    <col min="5" max="5" width="18.77734375" bestFit="1" customWidth="1"/>
    <col min="6" max="8" width="18.77734375" customWidth="1"/>
    <col min="9" max="9" width="17" bestFit="1" customWidth="1"/>
  </cols>
  <sheetData>
    <row r="1" spans="1:10" s="1" customFormat="1" x14ac:dyDescent="0.3">
      <c r="A1" s="19" t="s">
        <v>70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6" customFormat="1" x14ac:dyDescent="0.3">
      <c r="A2" s="4" t="s">
        <v>38</v>
      </c>
      <c r="B2" s="4" t="s">
        <v>36</v>
      </c>
      <c r="C2" s="4" t="s">
        <v>37</v>
      </c>
      <c r="D2" s="4" t="s">
        <v>41</v>
      </c>
      <c r="E2" s="4" t="s">
        <v>98</v>
      </c>
      <c r="F2" s="4" t="s">
        <v>99</v>
      </c>
      <c r="G2" s="4" t="s">
        <v>43</v>
      </c>
      <c r="H2" s="4" t="s">
        <v>44</v>
      </c>
      <c r="I2" s="4" t="s">
        <v>9</v>
      </c>
      <c r="J2" s="6" t="s">
        <v>3</v>
      </c>
    </row>
    <row r="3" spans="1:10" x14ac:dyDescent="0.3">
      <c r="A3" t="s">
        <v>154</v>
      </c>
      <c r="B3" t="s">
        <v>155</v>
      </c>
      <c r="D3" t="s">
        <v>156</v>
      </c>
      <c r="E3" t="s">
        <v>157</v>
      </c>
      <c r="G3">
        <v>1</v>
      </c>
      <c r="H3" t="s">
        <v>158</v>
      </c>
      <c r="I3">
        <v>26139570</v>
      </c>
      <c r="J3" t="s">
        <v>159</v>
      </c>
    </row>
    <row r="4" spans="1:10" x14ac:dyDescent="0.3">
      <c r="A4" t="s">
        <v>160</v>
      </c>
      <c r="B4" t="s">
        <v>161</v>
      </c>
      <c r="C4" t="s">
        <v>162</v>
      </c>
      <c r="D4" t="s">
        <v>156</v>
      </c>
      <c r="E4" t="s">
        <v>157</v>
      </c>
      <c r="G4">
        <v>1</v>
      </c>
      <c r="H4" t="s">
        <v>158</v>
      </c>
      <c r="I4">
        <v>26139570</v>
      </c>
      <c r="J4" t="s">
        <v>163</v>
      </c>
    </row>
    <row r="5" spans="1:10" x14ac:dyDescent="0.3">
      <c r="A5" t="s">
        <v>164</v>
      </c>
      <c r="B5" t="s">
        <v>165</v>
      </c>
      <c r="D5" t="s">
        <v>156</v>
      </c>
      <c r="E5" t="s">
        <v>157</v>
      </c>
      <c r="G5">
        <v>1</v>
      </c>
      <c r="H5" t="s">
        <v>158</v>
      </c>
      <c r="I5">
        <v>26139570</v>
      </c>
      <c r="J5" t="s">
        <v>166</v>
      </c>
    </row>
    <row r="6" spans="1:10" x14ac:dyDescent="0.3">
      <c r="B6" t="s">
        <v>167</v>
      </c>
      <c r="D6" t="s">
        <v>156</v>
      </c>
      <c r="E6" t="s">
        <v>157</v>
      </c>
      <c r="G6">
        <v>1</v>
      </c>
      <c r="H6" t="s">
        <v>158</v>
      </c>
      <c r="I6">
        <v>26139570</v>
      </c>
      <c r="J6" t="s">
        <v>168</v>
      </c>
    </row>
    <row r="7" spans="1:10" x14ac:dyDescent="0.3">
      <c r="A7" t="s">
        <v>169</v>
      </c>
      <c r="B7" t="s">
        <v>170</v>
      </c>
      <c r="C7" t="s">
        <v>171</v>
      </c>
      <c r="D7" t="s">
        <v>156</v>
      </c>
      <c r="E7" t="s">
        <v>172</v>
      </c>
      <c r="G7">
        <v>1</v>
      </c>
      <c r="H7" t="s">
        <v>173</v>
      </c>
      <c r="I7">
        <v>24934491</v>
      </c>
      <c r="J7" t="s">
        <v>159</v>
      </c>
    </row>
    <row r="8" spans="1:10" x14ac:dyDescent="0.3">
      <c r="A8" t="s">
        <v>174</v>
      </c>
      <c r="B8" t="s">
        <v>153</v>
      </c>
      <c r="C8" t="s">
        <v>175</v>
      </c>
      <c r="D8" t="s">
        <v>156</v>
      </c>
      <c r="E8" t="s">
        <v>157</v>
      </c>
      <c r="F8" t="s">
        <v>190</v>
      </c>
      <c r="G8">
        <v>3</v>
      </c>
      <c r="H8" t="s">
        <v>176</v>
      </c>
      <c r="I8" t="s">
        <v>177</v>
      </c>
      <c r="J8" t="s">
        <v>178</v>
      </c>
    </row>
    <row r="9" spans="1:10" x14ac:dyDescent="0.3">
      <c r="A9" t="s">
        <v>179</v>
      </c>
      <c r="B9" t="s">
        <v>180</v>
      </c>
      <c r="C9" t="s">
        <v>181</v>
      </c>
      <c r="D9" t="s">
        <v>156</v>
      </c>
      <c r="E9" t="s">
        <v>157</v>
      </c>
      <c r="G9">
        <v>1</v>
      </c>
      <c r="H9" t="s">
        <v>182</v>
      </c>
      <c r="I9">
        <v>24934491</v>
      </c>
      <c r="J9" t="s">
        <v>183</v>
      </c>
    </row>
    <row r="10" spans="1:10" x14ac:dyDescent="0.3">
      <c r="A10" t="s">
        <v>184</v>
      </c>
      <c r="B10" t="s">
        <v>185</v>
      </c>
      <c r="C10" t="s">
        <v>186</v>
      </c>
      <c r="D10" t="s">
        <v>156</v>
      </c>
      <c r="E10" t="s">
        <v>187</v>
      </c>
      <c r="G10">
        <v>2</v>
      </c>
      <c r="H10" t="s">
        <v>182</v>
      </c>
      <c r="I10">
        <v>24934491</v>
      </c>
      <c r="J10" t="s">
        <v>188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10" sqref="A10:B10"/>
    </sheetView>
  </sheetViews>
  <sheetFormatPr defaultRowHeight="14.4" x14ac:dyDescent="0.3"/>
  <cols>
    <col min="2" max="2" width="14" customWidth="1"/>
  </cols>
  <sheetData>
    <row r="1" spans="1:2" x14ac:dyDescent="0.3">
      <c r="A1" s="15">
        <v>1</v>
      </c>
      <c r="B1" s="15" t="s">
        <v>64</v>
      </c>
    </row>
    <row r="2" spans="1:2" x14ac:dyDescent="0.3">
      <c r="A2" s="16">
        <v>2</v>
      </c>
      <c r="B2" s="16" t="s">
        <v>64</v>
      </c>
    </row>
    <row r="3" spans="1:2" x14ac:dyDescent="0.3">
      <c r="A3" s="16">
        <v>3</v>
      </c>
      <c r="B3" s="16" t="s">
        <v>65</v>
      </c>
    </row>
    <row r="4" spans="1:2" x14ac:dyDescent="0.3">
      <c r="A4" s="16">
        <v>4</v>
      </c>
      <c r="B4" s="16" t="s">
        <v>65</v>
      </c>
    </row>
    <row r="5" spans="1:2" x14ac:dyDescent="0.3">
      <c r="A5" s="16">
        <v>5</v>
      </c>
      <c r="B5" s="16" t="s">
        <v>65</v>
      </c>
    </row>
    <row r="6" spans="1:2" x14ac:dyDescent="0.3">
      <c r="A6" s="16">
        <v>6</v>
      </c>
      <c r="B6" s="16" t="s">
        <v>65</v>
      </c>
    </row>
    <row r="7" spans="1:2" x14ac:dyDescent="0.3">
      <c r="A7" s="16">
        <v>7</v>
      </c>
      <c r="B7" s="16" t="s">
        <v>65</v>
      </c>
    </row>
    <row r="8" spans="1:2" x14ac:dyDescent="0.3">
      <c r="A8" s="16">
        <v>8</v>
      </c>
      <c r="B8" s="16" t="s">
        <v>65</v>
      </c>
    </row>
    <row r="9" spans="1:2" x14ac:dyDescent="0.3">
      <c r="A9" s="16">
        <v>9</v>
      </c>
      <c r="B9" s="16" t="s">
        <v>60</v>
      </c>
    </row>
    <row r="10" spans="1:2" x14ac:dyDescent="0.3">
      <c r="A10" s="16">
        <v>10</v>
      </c>
      <c r="B10" s="16" t="s">
        <v>60</v>
      </c>
    </row>
    <row r="11" spans="1:2" x14ac:dyDescent="0.3">
      <c r="A11" s="16">
        <v>11</v>
      </c>
      <c r="B11" s="16" t="s">
        <v>60</v>
      </c>
    </row>
    <row r="12" spans="1:2" x14ac:dyDescent="0.3">
      <c r="A12" s="16">
        <v>12</v>
      </c>
      <c r="B12" s="16" t="s">
        <v>60</v>
      </c>
    </row>
    <row r="13" spans="1:2" x14ac:dyDescent="0.3">
      <c r="A13" s="16">
        <v>13</v>
      </c>
      <c r="B13" s="16" t="s">
        <v>66</v>
      </c>
    </row>
    <row r="14" spans="1:2" x14ac:dyDescent="0.3">
      <c r="A14" s="16">
        <v>14</v>
      </c>
      <c r="B14" s="16" t="s">
        <v>66</v>
      </c>
    </row>
    <row r="15" spans="1:2" x14ac:dyDescent="0.3">
      <c r="A15" s="16">
        <v>15</v>
      </c>
      <c r="B15" s="16" t="s">
        <v>66</v>
      </c>
    </row>
    <row r="16" spans="1:2" x14ac:dyDescent="0.3">
      <c r="A16" s="16">
        <v>16</v>
      </c>
      <c r="B16" s="16" t="s">
        <v>67</v>
      </c>
    </row>
    <row r="17" spans="1:2" x14ac:dyDescent="0.3">
      <c r="A17" s="16">
        <v>17</v>
      </c>
      <c r="B17" s="16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scoring sheet</vt:lpstr>
      <vt:lpstr>List of variants curated</vt:lpstr>
      <vt:lpstr>Scores and classifications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z633142</dc:creator>
  <cp:lastModifiedBy>Albert Salas Huetos</cp:lastModifiedBy>
  <dcterms:created xsi:type="dcterms:W3CDTF">2020-02-18T10:38:16Z</dcterms:created>
  <dcterms:modified xsi:type="dcterms:W3CDTF">2020-11-02T20:29:17Z</dcterms:modified>
</cp:coreProperties>
</file>